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LACION CONTRATACIÓN 2006 A 2016\2016\"/>
    </mc:Choice>
  </mc:AlternateContent>
  <bookViews>
    <workbookView xWindow="0" yWindow="0" windowWidth="19440" windowHeight="7755" tabRatio="809"/>
  </bookViews>
  <sheets>
    <sheet name="CONTRATOS ADIC PROR 2016" sheetId="19" r:id="rId1"/>
  </sheets>
  <definedNames>
    <definedName name="_xlnm._FilterDatabase" localSheetId="0" hidden="1">'CONTRATOS ADIC PROR 2016'!$A$4:$AI$21</definedName>
    <definedName name="_xlnm.Print_Area" localSheetId="0">'CONTRATOS ADIC PROR 2016'!$A$1:$AI$22</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22" i="19" l="1"/>
  <c r="AA21" i="19" l="1"/>
  <c r="AA20" i="19"/>
  <c r="AA19" i="19"/>
  <c r="AA18" i="19"/>
  <c r="AA17" i="19"/>
  <c r="AA16" i="19"/>
  <c r="AA15" i="19"/>
  <c r="AA14" i="19"/>
  <c r="AA13" i="19"/>
  <c r="AA12" i="19"/>
  <c r="AA11" i="19"/>
  <c r="AA10" i="19"/>
  <c r="AA9" i="19"/>
  <c r="AA8" i="19"/>
  <c r="Y21" i="19"/>
  <c r="AH21" i="19" s="1"/>
  <c r="Y20" i="19"/>
  <c r="AH20" i="19" s="1"/>
  <c r="Y19" i="19"/>
  <c r="AH19" i="19" s="1"/>
  <c r="Y18" i="19"/>
  <c r="AH18" i="19" s="1"/>
  <c r="Y17" i="19"/>
  <c r="AH17" i="19" s="1"/>
  <c r="Y16" i="19"/>
  <c r="AH16" i="19" s="1"/>
  <c r="Y15" i="19"/>
  <c r="AH15" i="19" s="1"/>
  <c r="Y14" i="19"/>
  <c r="AH14" i="19" s="1"/>
  <c r="Y13" i="19"/>
  <c r="AH13" i="19" s="1"/>
  <c r="Y12" i="19"/>
  <c r="AH12" i="19" s="1"/>
  <c r="Y11" i="19"/>
  <c r="AH11" i="19" s="1"/>
  <c r="Y10" i="19"/>
  <c r="AH10" i="19" s="1"/>
  <c r="Y9" i="19"/>
  <c r="AH9" i="19" s="1"/>
  <c r="Y8" i="19"/>
  <c r="AH8" i="19" s="1"/>
  <c r="AA7" i="19" l="1"/>
  <c r="AA6" i="19"/>
  <c r="AA5" i="19"/>
  <c r="Y7" i="19"/>
  <c r="AH7" i="19" s="1"/>
  <c r="Y6" i="19"/>
  <c r="AH6" i="19" s="1"/>
  <c r="Y5" i="19"/>
  <c r="AH5" i="19" s="1"/>
</calcChain>
</file>

<file path=xl/sharedStrings.xml><?xml version="1.0" encoding="utf-8"?>
<sst xmlns="http://schemas.openxmlformats.org/spreadsheetml/2006/main" count="300" uniqueCount="173">
  <si>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</si>
  <si>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</si>
  <si>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</si>
  <si>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</si>
  <si>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</si>
  <si>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</si>
  <si>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</si>
  <si>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</si>
  <si>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</si>
  <si>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</si>
  <si>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</si>
  <si>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</si>
  <si>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</si>
  <si>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</si>
  <si>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</si>
  <si>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</si>
  <si>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</si>
  <si>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</si>
  <si>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</si>
  <si>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LOTERÍA DE BOGOTÁ</t>
  </si>
  <si>
    <t>CARGO</t>
  </si>
  <si>
    <t>ESTADO DEL CONTRATO</t>
  </si>
  <si>
    <t>EN EJECUCIÓN</t>
  </si>
  <si>
    <t>Arrendamientos</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</si>
  <si>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</si>
  <si>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</si>
  <si>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</si>
  <si>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</si>
  <si>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</si>
  <si>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</si>
  <si>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</si>
  <si>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</si>
  <si>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</si>
  <si>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JURÍDICA</t>
  </si>
  <si>
    <t>NATURAL</t>
  </si>
  <si>
    <t>No. REGISTRO PRESUPUESTAL</t>
  </si>
  <si>
    <t>FECHA DE ADICIÓN O PRÓRROGA</t>
  </si>
  <si>
    <t>FECHA DE LIQUIDACIÓN</t>
  </si>
  <si>
    <t>cb-cd-02-2016</t>
  </si>
  <si>
    <t>CB-CD-003-2016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</si>
  <si>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</si>
  <si>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</si>
  <si>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</si>
  <si>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</si>
  <si>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 xml:space="preserve">Arrendamiento de bienes inmuebles </t>
  </si>
  <si>
    <t>WILSON RUIZ OREJUELA</t>
  </si>
  <si>
    <t xml:space="preserve">YASMINA GRACIELA ARAUJO RORIGUEZ
</t>
  </si>
  <si>
    <t> 51.552.857</t>
  </si>
  <si>
    <t>SANDRA MILENA CÁCERES GONZÁLEZ</t>
  </si>
  <si>
    <t>SUBDIRECTORA DE CONTRATACIÓN</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</si>
  <si>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</si>
  <si>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</si>
  <si>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</si>
  <si>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</si>
  <si>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</si>
  <si>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</si>
  <si>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</si>
  <si>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</si>
  <si>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</si>
  <si>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</si>
  <si>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</si>
  <si>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</si>
  <si>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</si>
  <si>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</si>
  <si>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</si>
  <si>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</si>
  <si>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</si>
  <si>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</si>
  <si>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wruizorejuela@gmail.com</t>
  </si>
  <si>
    <t>yazminaraujo@hotmail.com</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</si>
  <si>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</si>
  <si>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</si>
  <si>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</si>
  <si>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</si>
  <si>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adquisición de insumos para la impresión de dos ediciones de la revista Bogotá Económica.</t>
  </si>
  <si>
    <t>Mínima Cuantía</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</si>
  <si>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</si>
  <si>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</si>
  <si>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los servicios profesionales de SGS COLOMBIA S.A. ente certificador para una visita, de seguimiento del Sistema de Gestión de Calidad - SGC-, bajo las normas técnicas NTC ISO 9001:2008 y NTCGP 1000:2009.</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</si>
  <si>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</si>
  <si>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</si>
  <si>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</si>
  <si>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 xml:space="preserve">Contratar el servicio de monitoreo de medios de prensa, radio, televisión e Internet para la Contraloría de Bogotá D.C. </t>
  </si>
  <si>
    <t>Prestar los servicios profesionales a la Dirección de Hábitat y Ambiente de la Controlaría de Bogotá, D.C., en desarrollo de los temas técnicos ambientales relacionados con el proceso auditor en cumplimiento del PAD 2016.</t>
  </si>
  <si>
    <t>Contratar la adquisición de una (1) suscripción por doce (12) meses de actualizaciones normativas de los siguientes códigos : Constitución Política de Colombia ; codigo civil codigo de procedimiento  civil; regimen  penal colombiano; código de procedimiento administrativo; régimen de procedimiento tributario; estatuto general de contratacion y NIF integral.</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</si>
  <si>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</si>
  <si>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Compraventa</t>
  </si>
  <si>
    <t>SUMINISTROSDEOFICINA.COM.SAS</t>
  </si>
  <si>
    <t>AMAIDA PALACIOS JAIMES</t>
  </si>
  <si>
    <t>ERIKA VIVIANA GARZÓN ZAMORA</t>
  </si>
  <si>
    <t>NASLY JANETH CASTRO CAMARGO</t>
  </si>
  <si>
    <t>SGS COLOMBIA S.A.</t>
  </si>
  <si>
    <t>CÉSAR GERMÁN ESPINOSA MONTAÑA</t>
  </si>
  <si>
    <t>LUZ HELENA BUITRAGO FRANCO</t>
  </si>
  <si>
    <t>PUBLICACIONES SEMANA S.A</t>
  </si>
  <si>
    <t>MEDICIONES Y MEDIOS SAS</t>
  </si>
  <si>
    <t>PEDRO LUIS SOLER MONGUE</t>
  </si>
  <si>
    <t>LEGIS EDITORES SA</t>
  </si>
  <si>
    <t>WILLY DAVID CALDERÓN CAMARGO</t>
  </si>
  <si>
    <t>ANYI TATIANA FORERO MARTIN</t>
  </si>
  <si>
    <t>GINNA MARCELA BONILLA</t>
  </si>
  <si>
    <t> 52427543</t>
  </si>
  <si>
    <t>20 días hábiles</t>
  </si>
  <si>
    <t>4 días hábiles</t>
  </si>
  <si>
    <t>Impresos y publicaciones</t>
  </si>
  <si>
    <t>Honorarios Entidad</t>
  </si>
  <si>
    <t>Fortalecimiento de la Capacidad Institucional para un Control Fiscal Efectivo y Transparente</t>
  </si>
  <si>
    <t>MÓNICA MARCELA QUINTERO GIRALDO</t>
  </si>
  <si>
    <t>SORAYA ASTRID MURCIA QUINTERO</t>
  </si>
  <si>
    <t>JUAN PABLO CONTRERAS LIZARAZO</t>
  </si>
  <si>
    <t>JOHANA CEPEDA AMARIS</t>
  </si>
  <si>
    <t>ROQUE LUIS CONRADO IMITOLA</t>
  </si>
  <si>
    <t>JEFE OFICINA ASESORA DE COMUNICACIONES</t>
  </si>
  <si>
    <t>DIRECTORA SECTOR SALUD</t>
  </si>
  <si>
    <t>DIRECTOR DE PLANEACIÓN</t>
  </si>
  <si>
    <t>DIRECTORA HÁBITATY AMBIENTE</t>
  </si>
  <si>
    <t>AUDITOR FISCAL ANTE LA CONTRALORÍA DE BOGOTÁ</t>
  </si>
  <si>
    <t>Calle 101 No. 71C-28</t>
  </si>
  <si>
    <t>Calle 152B No. 72-91 Suba Bq 8
Nacimiento 06-04-1985, Bogotà, Cundinamarca
Cafesalud
Colfondos</t>
  </si>
  <si>
    <t xml:space="preserve">Carrera 111 a No. 63 54
Nacimiento Bogotà. 04-04-2016
EPS. Compensar
AFP. Porvenir </t>
  </si>
  <si>
    <t>DIRECCIÓN SECTOR SALUD</t>
  </si>
  <si>
    <t>SUBDIRECCIÓN DE SERVICIOS GENERALES</t>
  </si>
  <si>
    <t>DIRECCIÓN SECTOR HÁBITAT Y AMBIENTE</t>
  </si>
  <si>
    <t>OFICINA ASESORA DE COMUNICACIONES</t>
  </si>
  <si>
    <t>amaidap@hotmail.com</t>
  </si>
  <si>
    <t>vivi-ana96@hotmail.com</t>
  </si>
  <si>
    <t>naslyjaneth@hotmail.com</t>
  </si>
  <si>
    <t>cesargespinosa@gmail.com</t>
  </si>
  <si>
    <t>luzh667@gmail.com</t>
  </si>
  <si>
    <t>soler.pedroluis@gmail.com</t>
  </si>
  <si>
    <t>willkrac@gmail.com</t>
  </si>
  <si>
    <t>Carrera 111 a No. 63 54</t>
  </si>
  <si>
    <t>familigina21@hotmail.com</t>
  </si>
  <si>
    <t>Chocontá</t>
  </si>
  <si>
    <t>Boyacá</t>
  </si>
  <si>
    <t>Paipa</t>
  </si>
  <si>
    <t>Bogotá.</t>
  </si>
  <si>
    <t>Risaralda</t>
  </si>
  <si>
    <t xml:space="preserve">Santa Rosa de Cabal  </t>
  </si>
  <si>
    <t>España</t>
  </si>
  <si>
    <t>Palma de Mallorca</t>
  </si>
  <si>
    <t>Abrego</t>
  </si>
  <si>
    <t xml:space="preserve">Norte de Santander </t>
  </si>
  <si>
    <t>totisforero@hotmail.com</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</si>
  <si>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</si>
  <si>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</si>
  <si>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</si>
  <si>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</si>
  <si>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</si>
  <si>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</si>
  <si>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</si>
  <si>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</si>
  <si>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</si>
  <si>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</si>
  <si>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</si>
  <si>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</si>
  <si>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</si>
  <si>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</si>
  <si>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</si>
  <si>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</si>
  <si>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</si>
  <si>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</si>
  <si>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</si>
  <si>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</si>
  <si>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</si>
  <si>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</si>
  <si>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CB-PMINC-001-2016</t>
  </si>
  <si>
    <t>CB-CD-06-2016</t>
  </si>
  <si>
    <t>CB.-CD-07-2016</t>
  </si>
  <si>
    <t>CB-PMINC-05-2016</t>
  </si>
  <si>
    <t>AF-CD-14-2016</t>
  </si>
  <si>
    <t>RELACIÓN DE CONTRATACIÓN A FEBRERO DE 2016
UNIDAD EJECUTORA 01</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</si>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</sst>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sz val="10"/>
      <color indexed="8"/>
      <name val="Arial"/>
      <family val="2"/>
    </font>
    <font>
      <u/>
      <sz val="11"/>
      <color theme="10"/>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C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3" fillId="0" borderId="0" applyNumberFormat="0" applyFill="0" applyBorder="0" applyAlignment="0" applyProtection="0"/>
  </cellStyleXfs>
  <cellXfs count="121">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166"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6"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5" fillId="32" borderId="1" xfId="0" applyFont="1" applyFill="1" applyBorder="1" applyAlignment="1">
      <alignment vertical="top"/>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7" fontId="5" fillId="32" borderId="1" xfId="0" applyNumberFormat="1" applyFont="1" applyFill="1" applyBorder="1" applyAlignment="1">
      <alignment horizontal="center" vertical="top" wrapText="1"/>
    </xf>
    <xf numFmtId="0" fontId="5" fillId="32" borderId="1" xfId="0" applyFont="1" applyFill="1" applyBorder="1" applyAlignment="1">
      <alignment horizontal="justify" vertical="top"/>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6" fontId="5" fillId="32" borderId="1" xfId="32" applyNumberFormat="1" applyFont="1" applyFill="1" applyBorder="1" applyAlignment="1" applyProtection="1">
      <alignment horizontal="left" vertical="top" wrapText="1"/>
    </xf>
    <xf numFmtId="167" fontId="26" fillId="32" borderId="1" xfId="0" applyNumberFormat="1" applyFont="1" applyFill="1" applyBorder="1" applyAlignment="1" applyProtection="1">
      <alignment horizontal="center" vertical="top" wrapText="1"/>
    </xf>
    <xf numFmtId="166"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7" fontId="5" fillId="32" borderId="1" xfId="0" applyNumberFormat="1" applyFont="1" applyFill="1" applyBorder="1" applyAlignment="1" applyProtection="1">
      <alignment horizontal="justify" vertical="top" wrapText="1"/>
      <protection locked="0"/>
    </xf>
    <xf numFmtId="167" fontId="6" fillId="0" borderId="0" xfId="0" applyNumberFormat="1" applyFont="1" applyFill="1" applyBorder="1" applyAlignment="1">
      <alignment horizontal="center" vertical="top"/>
    </xf>
    <xf numFmtId="166"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6" fillId="0" borderId="1" xfId="0" applyFont="1" applyBorder="1"/>
    <xf numFmtId="0" fontId="31" fillId="0" borderId="1" xfId="49" applyFont="1" applyBorder="1" applyAlignment="1">
      <alignment vertical="top" wrapText="1"/>
    </xf>
    <xf numFmtId="0" fontId="31" fillId="0" borderId="1" xfId="49" applyFont="1" applyBorder="1" applyAlignment="1">
      <alignment horizontal="center"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6"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7"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0" fontId="32" fillId="32" borderId="1" xfId="36" applyFont="1" applyFill="1" applyBorder="1" applyAlignment="1">
      <alignment horizontal="justify" vertical="top"/>
    </xf>
    <xf numFmtId="167"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justify" vertical="top" wrapText="1"/>
    </xf>
    <xf numFmtId="0" fontId="5" fillId="32" borderId="1" xfId="0" applyFont="1" applyFill="1" applyBorder="1" applyAlignment="1" applyProtection="1">
      <alignment vertical="top"/>
      <protection locked="0"/>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8" fontId="5" fillId="32" borderId="1" xfId="32" applyNumberFormat="1" applyFont="1" applyFill="1" applyBorder="1" applyAlignment="1" applyProtection="1">
      <alignment horizontal="center" vertical="top" wrapText="1"/>
    </xf>
    <xf numFmtId="0" fontId="29" fillId="37" borderId="1" xfId="0" applyFont="1" applyFill="1" applyBorder="1" applyAlignment="1">
      <alignment horizontal="center" vertical="top" wrapText="1"/>
    </xf>
    <xf numFmtId="166" fontId="29" fillId="37" borderId="1" xfId="32" applyNumberFormat="1" applyFont="1" applyFill="1" applyBorder="1" applyAlignment="1" applyProtection="1">
      <alignment horizontal="center" vertical="top" wrapText="1"/>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7" fontId="27" fillId="35" borderId="7" xfId="0" applyNumberFormat="1" applyFont="1" applyFill="1" applyBorder="1" applyAlignment="1" applyProtection="1">
      <alignment horizontal="center" vertical="center" wrapText="1"/>
      <protection locked="0"/>
    </xf>
    <xf numFmtId="167"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cellXfs>
  <cellStyles count="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willkrac@gmail.com" TargetMode="External"/><Relationship Id="rId3" Type="http://schemas.openxmlformats.org/officeDocument/2006/relationships/hyperlink" Target="mailto:cesargespinosa@gmail.com" TargetMode="External"/><Relationship Id="rId7" Type="http://schemas.openxmlformats.org/officeDocument/2006/relationships/hyperlink" Target="mailto:luzh667@gmail.com" TargetMode="External"/><Relationship Id="rId12" Type="http://schemas.openxmlformats.org/officeDocument/2006/relationships/drawing" Target="../drawings/drawing1.xml"/><Relationship Id="rId2" Type="http://schemas.openxmlformats.org/officeDocument/2006/relationships/hyperlink" Target="mailto:yazminaraujo@hotmail.com" TargetMode="External"/><Relationship Id="rId1" Type="http://schemas.openxmlformats.org/officeDocument/2006/relationships/hyperlink" Target="mailto:wruizorejuela@gmail.com" TargetMode="External"/><Relationship Id="rId6" Type="http://schemas.openxmlformats.org/officeDocument/2006/relationships/hyperlink" Target="mailto:cesargespinosa@gmail.com" TargetMode="External"/><Relationship Id="rId11" Type="http://schemas.openxmlformats.org/officeDocument/2006/relationships/printerSettings" Target="../printerSettings/printerSettings1.bin"/><Relationship Id="rId5" Type="http://schemas.openxmlformats.org/officeDocument/2006/relationships/hyperlink" Target="mailto:luzh667@gmail.com" TargetMode="External"/><Relationship Id="rId10" Type="http://schemas.openxmlformats.org/officeDocument/2006/relationships/hyperlink" Target="mailto:totisforero@hotmail.com" TargetMode="External"/><Relationship Id="rId4" Type="http://schemas.openxmlformats.org/officeDocument/2006/relationships/hyperlink" Target="mailto:vivi-ana96@hotmail.com" TargetMode="External"/><Relationship Id="rId9" Type="http://schemas.openxmlformats.org/officeDocument/2006/relationships/hyperlink" Target="mailto:familigina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AI22"/>
  <sheetViews>
    <sheetView showGridLines="0" tabSelected="1" view="pageBreakPreview" zoomScale="90" zoomScaleNormal="44" zoomScaleSheetLayoutView="90" workbookViewId="0">
      <pane xSplit="1" ySplit="4" topLeftCell="B19" activePane="bottomRight" state="frozen"/>
      <selection pane="topRight" activeCell="B1" sqref="B1"/>
      <selection pane="bottomLeft" activeCell="A5" sqref="A5"/>
      <selection pane="bottomRight" activeCell="AA23" sqref="AA23"/>
    </sheetView>
  </sheetViews>
  <sheetFormatPr baseColWidth="10" defaultRowHeight="12" x14ac:dyDescent="0.2"/>
  <cols>
    <col min="1" max="1" width="12.5703125" style="2" customWidth="1"/>
    <col min="2" max="2" width="15.140625" style="3" customWidth="1"/>
    <col min="3" max="3" width="46.28515625" style="22" customWidth="1"/>
    <col min="4" max="4" width="15.42578125" style="22"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hidden="1" customWidth="1"/>
    <col min="13" max="13" width="21" style="6" hidden="1" customWidth="1"/>
    <col min="14" max="14" width="13.28515625" style="6" hidden="1" customWidth="1"/>
    <col min="15" max="15" width="41.7109375" style="6" hidden="1" customWidth="1"/>
    <col min="16" max="18" width="13.28515625" style="6" hidden="1" customWidth="1"/>
    <col min="19" max="19" width="15.140625" style="5" customWidth="1"/>
    <col min="20" max="20" width="12.140625" style="7" customWidth="1"/>
    <col min="21" max="21" width="11.28515625" style="30" customWidth="1"/>
    <col min="22" max="22" width="12.7109375" style="8" customWidth="1"/>
    <col min="23" max="23" width="12.7109375" style="46" customWidth="1"/>
    <col min="24" max="24" width="11.85546875" style="8" bestFit="1" customWidth="1"/>
    <col min="25" max="25" width="12.5703125" style="8" customWidth="1"/>
    <col min="26" max="26" width="14.5703125" style="8" customWidth="1"/>
    <col min="27" max="27" width="15.7109375" style="8" customWidth="1"/>
    <col min="28" max="28" width="12.85546875" style="41" customWidth="1"/>
    <col min="29" max="29" width="16.85546875" style="41" customWidth="1"/>
    <col min="30" max="30" width="16.42578125" style="27" customWidth="1"/>
    <col min="31" max="31" width="14.5703125" style="27" customWidth="1"/>
    <col min="32" max="32" width="16.85546875" style="2" customWidth="1"/>
    <col min="33" max="33" width="11.42578125" style="22"/>
    <col min="34" max="16384" width="11.42578125" style="2"/>
  </cols>
  <sheetData>
    <row r="1" spans="1:35" s="1" customFormat="1" ht="44.25" customHeight="1" x14ac:dyDescent="0.2">
      <c r="A1" s="87"/>
      <c r="B1" s="88"/>
      <c r="C1" s="95" t="s">
        <v>171</v>
      </c>
      <c r="D1" s="96"/>
      <c r="E1" s="96"/>
      <c r="F1" s="96"/>
      <c r="G1" s="96"/>
      <c r="H1" s="96"/>
      <c r="I1" s="96"/>
      <c r="J1" s="96"/>
      <c r="K1" s="96"/>
      <c r="L1" s="96"/>
      <c r="M1" s="96"/>
      <c r="N1" s="96"/>
      <c r="O1" s="96"/>
      <c r="P1" s="96"/>
      <c r="Q1" s="96"/>
      <c r="R1" s="96"/>
      <c r="S1" s="96"/>
      <c r="T1" s="96"/>
      <c r="U1" s="96"/>
      <c r="V1" s="96"/>
      <c r="W1" s="97"/>
      <c r="X1" s="96"/>
      <c r="Y1" s="96"/>
      <c r="Z1" s="96"/>
      <c r="AA1" s="96"/>
      <c r="AB1" s="98"/>
      <c r="AC1" s="98"/>
      <c r="AD1" s="98"/>
      <c r="AE1" s="98"/>
      <c r="AF1" s="99"/>
      <c r="AG1" s="44"/>
      <c r="AH1" s="44"/>
      <c r="AI1" s="44"/>
    </row>
    <row r="2" spans="1:35" s="1" customFormat="1" ht="29.25" customHeight="1" x14ac:dyDescent="0.2">
      <c r="A2" s="89"/>
      <c r="B2" s="90"/>
      <c r="C2" s="100"/>
      <c r="D2" s="101"/>
      <c r="E2" s="101"/>
      <c r="F2" s="101"/>
      <c r="G2" s="101"/>
      <c r="H2" s="101"/>
      <c r="I2" s="101"/>
      <c r="J2" s="101"/>
      <c r="K2" s="101"/>
      <c r="L2" s="101"/>
      <c r="M2" s="101"/>
      <c r="N2" s="101"/>
      <c r="O2" s="101"/>
      <c r="P2" s="101"/>
      <c r="Q2" s="101"/>
      <c r="R2" s="101"/>
      <c r="S2" s="101"/>
      <c r="T2" s="101"/>
      <c r="U2" s="101"/>
      <c r="V2" s="101"/>
      <c r="W2" s="102"/>
      <c r="X2" s="101"/>
      <c r="Y2" s="101"/>
      <c r="Z2" s="101"/>
      <c r="AA2" s="101"/>
      <c r="AB2" s="103"/>
      <c r="AC2" s="103"/>
      <c r="AD2" s="103"/>
      <c r="AE2" s="103"/>
      <c r="AF2" s="104"/>
      <c r="AG2" s="44"/>
      <c r="AH2" s="44"/>
      <c r="AI2" s="44"/>
    </row>
    <row r="3" spans="1:35" s="34" customFormat="1" ht="21" customHeight="1" x14ac:dyDescent="0.2">
      <c r="A3" s="91" t="s">
        <v>1</v>
      </c>
      <c r="B3" s="93" t="s">
        <v>13</v>
      </c>
      <c r="C3" s="91" t="s">
        <v>5</v>
      </c>
      <c r="D3" s="91" t="s">
        <v>0</v>
      </c>
      <c r="E3" s="93" t="s">
        <v>4</v>
      </c>
      <c r="F3" s="91" t="s">
        <v>3</v>
      </c>
      <c r="G3" s="110" t="s">
        <v>9</v>
      </c>
      <c r="H3" s="111"/>
      <c r="I3" s="112"/>
      <c r="J3" s="117" t="s">
        <v>51</v>
      </c>
      <c r="K3" s="117" t="s">
        <v>52</v>
      </c>
      <c r="L3" s="117" t="s">
        <v>53</v>
      </c>
      <c r="M3" s="117" t="s">
        <v>54</v>
      </c>
      <c r="N3" s="117" t="s">
        <v>55</v>
      </c>
      <c r="O3" s="117" t="s">
        <v>56</v>
      </c>
      <c r="P3" s="117" t="s">
        <v>57</v>
      </c>
      <c r="Q3" s="117" t="s">
        <v>58</v>
      </c>
      <c r="R3" s="117" t="s">
        <v>59</v>
      </c>
      <c r="S3" s="113" t="s">
        <v>2</v>
      </c>
      <c r="T3" s="105" t="s">
        <v>10</v>
      </c>
      <c r="U3" s="115" t="s">
        <v>11</v>
      </c>
      <c r="V3" s="105" t="s">
        <v>25</v>
      </c>
      <c r="W3" s="119" t="s">
        <v>36</v>
      </c>
      <c r="X3" s="85" t="s">
        <v>26</v>
      </c>
      <c r="Y3" s="105" t="s">
        <v>27</v>
      </c>
      <c r="Z3" s="85" t="s">
        <v>30</v>
      </c>
      <c r="AA3" s="108" t="s">
        <v>28</v>
      </c>
      <c r="AB3" s="105" t="s">
        <v>35</v>
      </c>
      <c r="AC3" s="105" t="s">
        <v>29</v>
      </c>
      <c r="AD3" s="106" t="s">
        <v>12</v>
      </c>
      <c r="AE3" s="107"/>
      <c r="AF3" s="85" t="s">
        <v>21</v>
      </c>
      <c r="AG3" s="83" t="s">
        <v>32</v>
      </c>
      <c r="AH3" s="83" t="s">
        <v>31</v>
      </c>
      <c r="AI3" s="83" t="s">
        <v>37</v>
      </c>
    </row>
    <row r="4" spans="1:35" s="34" customFormat="1" ht="48.75" customHeight="1" x14ac:dyDescent="0.2">
      <c r="A4" s="92"/>
      <c r="B4" s="94"/>
      <c r="C4" s="92"/>
      <c r="D4" s="92"/>
      <c r="E4" s="94"/>
      <c r="F4" s="92"/>
      <c r="G4" s="35" t="s">
        <v>7</v>
      </c>
      <c r="H4" s="36" t="s">
        <v>8</v>
      </c>
      <c r="I4" s="36" t="s">
        <v>6</v>
      </c>
      <c r="J4" s="118"/>
      <c r="K4" s="118"/>
      <c r="L4" s="118"/>
      <c r="M4" s="118"/>
      <c r="N4" s="118"/>
      <c r="O4" s="118"/>
      <c r="P4" s="118"/>
      <c r="Q4" s="118"/>
      <c r="R4" s="118"/>
      <c r="S4" s="114"/>
      <c r="T4" s="85"/>
      <c r="U4" s="116"/>
      <c r="V4" s="85"/>
      <c r="W4" s="120"/>
      <c r="X4" s="86"/>
      <c r="Y4" s="85"/>
      <c r="Z4" s="86"/>
      <c r="AA4" s="109"/>
      <c r="AB4" s="85"/>
      <c r="AC4" s="85"/>
      <c r="AD4" s="35" t="s">
        <v>7</v>
      </c>
      <c r="AE4" s="35" t="s">
        <v>20</v>
      </c>
      <c r="AF4" s="86"/>
      <c r="AG4" s="84"/>
      <c r="AH4" s="84"/>
      <c r="AI4" s="84"/>
    </row>
    <row r="5" spans="1:35" ht="175.5" customHeight="1" x14ac:dyDescent="0.2">
      <c r="A5" s="19">
        <v>1</v>
      </c>
      <c r="B5" s="40" t="s">
        <v>38</v>
      </c>
      <c r="C5" s="24" t="s">
        <v>41</v>
      </c>
      <c r="D5" s="11" t="s">
        <v>14</v>
      </c>
      <c r="E5" s="13" t="s">
        <v>43</v>
      </c>
      <c r="F5" s="39">
        <v>40000000</v>
      </c>
      <c r="G5" s="33" t="s">
        <v>45</v>
      </c>
      <c r="H5" s="48">
        <v>16739501</v>
      </c>
      <c r="I5" s="31">
        <v>1</v>
      </c>
      <c r="J5" s="31" t="s">
        <v>60</v>
      </c>
      <c r="K5" s="31" t="s">
        <v>61</v>
      </c>
      <c r="L5" s="31" t="s">
        <v>62</v>
      </c>
      <c r="M5" s="51" t="s">
        <v>66</v>
      </c>
      <c r="N5" s="52" t="s">
        <v>65</v>
      </c>
      <c r="O5" s="24" t="s">
        <v>72</v>
      </c>
      <c r="P5" s="23" t="s">
        <v>70</v>
      </c>
      <c r="Q5" s="24" t="s">
        <v>68</v>
      </c>
      <c r="R5" s="53">
        <v>2446607</v>
      </c>
      <c r="S5" s="14">
        <v>42401</v>
      </c>
      <c r="T5" s="14">
        <v>42402</v>
      </c>
      <c r="U5" s="26">
        <v>150</v>
      </c>
      <c r="V5" s="14">
        <v>42552</v>
      </c>
      <c r="W5" s="38"/>
      <c r="X5" s="14"/>
      <c r="Y5" s="14">
        <f>V5</f>
        <v>42552</v>
      </c>
      <c r="Z5" s="15"/>
      <c r="AA5" s="10">
        <f>F5+Z5</f>
        <v>40000000</v>
      </c>
      <c r="AB5" s="43">
        <v>25</v>
      </c>
      <c r="AC5" s="49" t="s">
        <v>24</v>
      </c>
      <c r="AD5" s="23" t="s">
        <v>16</v>
      </c>
      <c r="AE5" s="23" t="s">
        <v>15</v>
      </c>
      <c r="AF5" s="11" t="s">
        <v>22</v>
      </c>
      <c r="AG5" s="25" t="s">
        <v>34</v>
      </c>
      <c r="AH5" s="45">
        <f>Y5</f>
        <v>42552</v>
      </c>
      <c r="AI5" s="50"/>
    </row>
    <row r="6" spans="1:35" s="27" customFormat="1" ht="159" customHeight="1" x14ac:dyDescent="0.2">
      <c r="A6" s="19">
        <v>2</v>
      </c>
      <c r="B6" s="40" t="s">
        <v>39</v>
      </c>
      <c r="C6" s="29" t="s">
        <v>50</v>
      </c>
      <c r="D6" s="11" t="s">
        <v>14</v>
      </c>
      <c r="E6" s="13" t="s">
        <v>44</v>
      </c>
      <c r="F6" s="39">
        <v>72351180</v>
      </c>
      <c r="G6" s="29" t="s">
        <v>19</v>
      </c>
      <c r="H6" s="48">
        <v>899999270</v>
      </c>
      <c r="I6" s="21">
        <v>1</v>
      </c>
      <c r="J6" s="31"/>
      <c r="K6" s="21"/>
      <c r="L6" s="21"/>
      <c r="M6" s="21"/>
      <c r="N6" s="21"/>
      <c r="O6" s="21"/>
      <c r="P6" s="21"/>
      <c r="Q6" s="21"/>
      <c r="R6" s="21"/>
      <c r="S6" s="14">
        <v>42401</v>
      </c>
      <c r="T6" s="14">
        <v>42403</v>
      </c>
      <c r="U6" s="26">
        <v>365</v>
      </c>
      <c r="V6" s="14">
        <v>42768</v>
      </c>
      <c r="W6" s="14"/>
      <c r="X6" s="14"/>
      <c r="Y6" s="14">
        <f t="shared" ref="Y6:Y21" si="0">V6</f>
        <v>42768</v>
      </c>
      <c r="Z6" s="15"/>
      <c r="AA6" s="10">
        <f t="shared" ref="AA6:AA21" si="1">F6+Z6</f>
        <v>72351180</v>
      </c>
      <c r="AB6" s="43">
        <v>28</v>
      </c>
      <c r="AC6" s="37" t="s">
        <v>23</v>
      </c>
      <c r="AD6" s="11" t="s">
        <v>18</v>
      </c>
      <c r="AE6" s="20" t="s">
        <v>17</v>
      </c>
      <c r="AF6" s="11" t="s">
        <v>22</v>
      </c>
      <c r="AG6" s="25" t="s">
        <v>33</v>
      </c>
      <c r="AH6" s="45">
        <f t="shared" ref="AH6:AH21" si="2">Y6</f>
        <v>42768</v>
      </c>
      <c r="AI6" s="15"/>
    </row>
    <row r="7" spans="1:35" s="27" customFormat="1" ht="135.75" customHeight="1" x14ac:dyDescent="0.2">
      <c r="A7" s="19">
        <v>3</v>
      </c>
      <c r="B7" s="40" t="s">
        <v>40</v>
      </c>
      <c r="C7" s="11" t="s">
        <v>42</v>
      </c>
      <c r="D7" s="11" t="s">
        <v>14</v>
      </c>
      <c r="E7" s="13" t="s">
        <v>43</v>
      </c>
      <c r="F7" s="47">
        <v>30000000</v>
      </c>
      <c r="G7" s="13" t="s">
        <v>46</v>
      </c>
      <c r="H7" s="48" t="s">
        <v>47</v>
      </c>
      <c r="I7" s="12">
        <v>9</v>
      </c>
      <c r="J7" s="31" t="s">
        <v>60</v>
      </c>
      <c r="K7" s="12" t="s">
        <v>63</v>
      </c>
      <c r="L7" s="12" t="s">
        <v>64</v>
      </c>
      <c r="M7" s="51" t="s">
        <v>67</v>
      </c>
      <c r="N7" s="52">
        <v>37</v>
      </c>
      <c r="O7" s="11" t="s">
        <v>73</v>
      </c>
      <c r="P7" s="23" t="s">
        <v>71</v>
      </c>
      <c r="Q7" s="24" t="s">
        <v>69</v>
      </c>
      <c r="R7" s="53">
        <v>2446607</v>
      </c>
      <c r="S7" s="14">
        <v>42402</v>
      </c>
      <c r="T7" s="14">
        <v>42405</v>
      </c>
      <c r="U7" s="42">
        <v>150</v>
      </c>
      <c r="V7" s="14">
        <v>42555</v>
      </c>
      <c r="W7" s="14"/>
      <c r="X7" s="14"/>
      <c r="Y7" s="14">
        <f t="shared" si="0"/>
        <v>42555</v>
      </c>
      <c r="Z7" s="15"/>
      <c r="AA7" s="10">
        <f t="shared" si="1"/>
        <v>30000000</v>
      </c>
      <c r="AB7" s="43">
        <v>33</v>
      </c>
      <c r="AC7" s="49" t="s">
        <v>24</v>
      </c>
      <c r="AD7" s="17" t="s">
        <v>48</v>
      </c>
      <c r="AE7" s="23" t="s">
        <v>49</v>
      </c>
      <c r="AF7" s="11" t="s">
        <v>22</v>
      </c>
      <c r="AG7" s="25" t="s">
        <v>34</v>
      </c>
      <c r="AH7" s="45">
        <f t="shared" si="2"/>
        <v>42555</v>
      </c>
      <c r="AI7" s="15"/>
    </row>
    <row r="8" spans="1:35" s="27" customFormat="1" ht="51" x14ac:dyDescent="0.2">
      <c r="A8" s="19">
        <v>4</v>
      </c>
      <c r="B8" s="79" t="s">
        <v>166</v>
      </c>
      <c r="C8" s="24" t="s">
        <v>74</v>
      </c>
      <c r="D8" s="11" t="s">
        <v>75</v>
      </c>
      <c r="E8" s="13" t="s">
        <v>86</v>
      </c>
      <c r="F8" s="55">
        <v>8608151</v>
      </c>
      <c r="G8" s="33" t="s">
        <v>87</v>
      </c>
      <c r="H8" s="53">
        <v>800022596</v>
      </c>
      <c r="I8" s="31">
        <v>4</v>
      </c>
      <c r="J8" s="12"/>
      <c r="K8" s="12"/>
      <c r="L8" s="12"/>
      <c r="M8" s="12"/>
      <c r="N8" s="12"/>
      <c r="O8" s="12"/>
      <c r="P8" s="12"/>
      <c r="Q8" s="12"/>
      <c r="R8" s="12"/>
      <c r="S8" s="63">
        <v>42416</v>
      </c>
      <c r="T8" s="14">
        <v>42431</v>
      </c>
      <c r="U8" s="26" t="s">
        <v>102</v>
      </c>
      <c r="V8" s="14">
        <v>42461</v>
      </c>
      <c r="W8" s="28"/>
      <c r="X8" s="14"/>
      <c r="Y8" s="14">
        <f t="shared" si="0"/>
        <v>42461</v>
      </c>
      <c r="Z8" s="65"/>
      <c r="AA8" s="10">
        <f t="shared" si="1"/>
        <v>8608151</v>
      </c>
      <c r="AB8" s="64">
        <v>50</v>
      </c>
      <c r="AC8" s="49" t="s">
        <v>104</v>
      </c>
      <c r="AD8" s="11" t="s">
        <v>107</v>
      </c>
      <c r="AE8" s="17" t="s">
        <v>112</v>
      </c>
      <c r="AF8" s="11" t="s">
        <v>22</v>
      </c>
      <c r="AG8" s="25" t="s">
        <v>33</v>
      </c>
      <c r="AH8" s="45">
        <f t="shared" si="2"/>
        <v>42461</v>
      </c>
      <c r="AI8" s="15"/>
    </row>
    <row r="9" spans="1:35" s="27" customFormat="1" ht="85.5" customHeight="1" x14ac:dyDescent="0.2">
      <c r="A9" s="19">
        <v>5</v>
      </c>
      <c r="B9" s="79" t="s">
        <v>148</v>
      </c>
      <c r="C9" s="24" t="s">
        <v>76</v>
      </c>
      <c r="D9" s="11" t="s">
        <v>14</v>
      </c>
      <c r="E9" s="13" t="s">
        <v>43</v>
      </c>
      <c r="F9" s="55">
        <v>32000000</v>
      </c>
      <c r="G9" s="33" t="s">
        <v>88</v>
      </c>
      <c r="H9" s="57">
        <v>27615392</v>
      </c>
      <c r="I9" s="31">
        <v>0</v>
      </c>
      <c r="J9" s="31" t="s">
        <v>60</v>
      </c>
      <c r="K9" s="11" t="s">
        <v>142</v>
      </c>
      <c r="L9" s="76" t="s">
        <v>141</v>
      </c>
      <c r="M9" s="24" t="s">
        <v>157</v>
      </c>
      <c r="N9" s="12">
        <v>16</v>
      </c>
      <c r="O9" s="24" t="s">
        <v>144</v>
      </c>
      <c r="P9" s="69" t="s">
        <v>120</v>
      </c>
      <c r="Q9" s="72" t="s">
        <v>124</v>
      </c>
      <c r="R9" s="53">
        <v>2446607</v>
      </c>
      <c r="S9" s="63">
        <v>42417</v>
      </c>
      <c r="T9" s="14">
        <v>42418</v>
      </c>
      <c r="U9" s="26">
        <v>120</v>
      </c>
      <c r="V9" s="14">
        <v>42538</v>
      </c>
      <c r="W9" s="28"/>
      <c r="X9" s="14"/>
      <c r="Y9" s="14">
        <f t="shared" si="0"/>
        <v>42538</v>
      </c>
      <c r="Z9" s="65"/>
      <c r="AA9" s="10">
        <f t="shared" si="1"/>
        <v>32000000</v>
      </c>
      <c r="AB9" s="64">
        <v>55</v>
      </c>
      <c r="AC9" s="49" t="s">
        <v>105</v>
      </c>
      <c r="AD9" s="11" t="s">
        <v>108</v>
      </c>
      <c r="AE9" s="69" t="s">
        <v>113</v>
      </c>
      <c r="AF9" s="11" t="s">
        <v>22</v>
      </c>
      <c r="AG9" s="25" t="s">
        <v>34</v>
      </c>
      <c r="AH9" s="45">
        <f t="shared" si="2"/>
        <v>42538</v>
      </c>
      <c r="AI9" s="15"/>
    </row>
    <row r="10" spans="1:35" s="27" customFormat="1" ht="112.5" customHeight="1" x14ac:dyDescent="0.2">
      <c r="A10" s="54">
        <v>6</v>
      </c>
      <c r="B10" s="79" t="s">
        <v>149</v>
      </c>
      <c r="C10" s="25" t="s">
        <v>77</v>
      </c>
      <c r="D10" s="11" t="s">
        <v>14</v>
      </c>
      <c r="E10" s="13" t="s">
        <v>43</v>
      </c>
      <c r="F10" s="10">
        <v>10500000</v>
      </c>
      <c r="G10" s="13" t="s">
        <v>89</v>
      </c>
      <c r="H10" s="57">
        <v>1069264892</v>
      </c>
      <c r="I10" s="12">
        <v>8</v>
      </c>
      <c r="J10" s="31" t="s">
        <v>60</v>
      </c>
      <c r="K10" s="11" t="s">
        <v>63</v>
      </c>
      <c r="L10" s="76" t="s">
        <v>133</v>
      </c>
      <c r="M10" s="25" t="s">
        <v>158</v>
      </c>
      <c r="N10" s="12">
        <v>0</v>
      </c>
      <c r="O10" s="25" t="s">
        <v>145</v>
      </c>
      <c r="P10" s="23" t="s">
        <v>121</v>
      </c>
      <c r="Q10" s="72" t="s">
        <v>125</v>
      </c>
      <c r="R10" s="53">
        <v>2446607</v>
      </c>
      <c r="S10" s="14">
        <v>42417</v>
      </c>
      <c r="T10" s="14">
        <v>42419</v>
      </c>
      <c r="U10" s="26">
        <v>210</v>
      </c>
      <c r="V10" s="14">
        <v>42631</v>
      </c>
      <c r="W10" s="28"/>
      <c r="X10" s="14"/>
      <c r="Y10" s="14">
        <f t="shared" si="0"/>
        <v>42631</v>
      </c>
      <c r="Z10" s="65"/>
      <c r="AA10" s="10">
        <f t="shared" si="1"/>
        <v>10500000</v>
      </c>
      <c r="AB10" s="15">
        <v>57</v>
      </c>
      <c r="AC10" s="32" t="s">
        <v>106</v>
      </c>
      <c r="AD10" s="11" t="s">
        <v>18</v>
      </c>
      <c r="AE10" s="20" t="s">
        <v>17</v>
      </c>
      <c r="AF10" s="11" t="s">
        <v>22</v>
      </c>
      <c r="AG10" s="25" t="s">
        <v>34</v>
      </c>
      <c r="AH10" s="45">
        <f t="shared" si="2"/>
        <v>42631</v>
      </c>
      <c r="AI10" s="15"/>
    </row>
    <row r="11" spans="1:35" s="27" customFormat="1" ht="115.5" customHeight="1" x14ac:dyDescent="0.2">
      <c r="A11" s="54">
        <v>7</v>
      </c>
      <c r="B11" s="79" t="s">
        <v>150</v>
      </c>
      <c r="C11" s="25" t="s">
        <v>77</v>
      </c>
      <c r="D11" s="11" t="s">
        <v>14</v>
      </c>
      <c r="E11" s="13" t="s">
        <v>43</v>
      </c>
      <c r="F11" s="10">
        <v>12600000</v>
      </c>
      <c r="G11" s="13" t="s">
        <v>90</v>
      </c>
      <c r="H11" s="58">
        <v>52321034</v>
      </c>
      <c r="I11" s="12">
        <v>7</v>
      </c>
      <c r="J11" s="31" t="s">
        <v>60</v>
      </c>
      <c r="K11" s="13" t="s">
        <v>134</v>
      </c>
      <c r="L11" s="15" t="s">
        <v>135</v>
      </c>
      <c r="M11" s="25" t="s">
        <v>159</v>
      </c>
      <c r="N11" s="12">
        <v>8</v>
      </c>
      <c r="O11" s="25" t="s">
        <v>145</v>
      </c>
      <c r="P11" s="23" t="s">
        <v>121</v>
      </c>
      <c r="Q11" s="72" t="s">
        <v>126</v>
      </c>
      <c r="R11" s="53">
        <v>2446607</v>
      </c>
      <c r="S11" s="14">
        <v>42417</v>
      </c>
      <c r="T11" s="14">
        <v>42418</v>
      </c>
      <c r="U11" s="64">
        <v>210</v>
      </c>
      <c r="V11" s="14">
        <v>42630</v>
      </c>
      <c r="W11" s="28"/>
      <c r="X11" s="14"/>
      <c r="Y11" s="14">
        <f t="shared" si="0"/>
        <v>42630</v>
      </c>
      <c r="Z11" s="65"/>
      <c r="AA11" s="10">
        <f t="shared" si="1"/>
        <v>12600000</v>
      </c>
      <c r="AB11" s="15">
        <v>56</v>
      </c>
      <c r="AC11" s="32" t="s">
        <v>106</v>
      </c>
      <c r="AD11" s="11" t="s">
        <v>18</v>
      </c>
      <c r="AE11" s="20" t="s">
        <v>17</v>
      </c>
      <c r="AF11" s="11" t="s">
        <v>22</v>
      </c>
      <c r="AG11" s="25" t="s">
        <v>34</v>
      </c>
      <c r="AH11" s="45">
        <f t="shared" si="2"/>
        <v>42630</v>
      </c>
      <c r="AI11" s="15"/>
    </row>
    <row r="12" spans="1:35" s="27" customFormat="1" ht="68.25" customHeight="1" x14ac:dyDescent="0.2">
      <c r="A12" s="19">
        <v>8</v>
      </c>
      <c r="B12" s="79" t="s">
        <v>167</v>
      </c>
      <c r="C12" s="24" t="s">
        <v>78</v>
      </c>
      <c r="D12" s="11" t="s">
        <v>14</v>
      </c>
      <c r="E12" s="13" t="s">
        <v>43</v>
      </c>
      <c r="F12" s="16">
        <v>6781360</v>
      </c>
      <c r="G12" s="11" t="s">
        <v>91</v>
      </c>
      <c r="H12" s="18">
        <v>860049921</v>
      </c>
      <c r="I12" s="59">
        <v>0</v>
      </c>
      <c r="J12" s="12"/>
      <c r="K12" s="71" t="s">
        <v>117</v>
      </c>
      <c r="L12" s="12"/>
      <c r="M12" s="12"/>
      <c r="N12" s="12"/>
      <c r="O12" s="12"/>
      <c r="P12" s="23" t="s">
        <v>121</v>
      </c>
      <c r="Q12" s="72" t="s">
        <v>127</v>
      </c>
      <c r="R12" s="12"/>
      <c r="S12" s="14">
        <v>42417</v>
      </c>
      <c r="T12" s="14">
        <v>42457</v>
      </c>
      <c r="U12" s="26" t="s">
        <v>103</v>
      </c>
      <c r="V12" s="14">
        <v>42460</v>
      </c>
      <c r="W12" s="28"/>
      <c r="X12" s="14"/>
      <c r="Y12" s="14">
        <f t="shared" si="0"/>
        <v>42460</v>
      </c>
      <c r="Z12" s="65"/>
      <c r="AA12" s="10">
        <f t="shared" si="1"/>
        <v>6781360</v>
      </c>
      <c r="AB12" s="15">
        <v>54</v>
      </c>
      <c r="AC12" s="66" t="s">
        <v>105</v>
      </c>
      <c r="AD12" s="68" t="s">
        <v>109</v>
      </c>
      <c r="AE12" s="70" t="s">
        <v>114</v>
      </c>
      <c r="AF12" s="11" t="s">
        <v>22</v>
      </c>
      <c r="AG12" s="25" t="s">
        <v>33</v>
      </c>
      <c r="AH12" s="45">
        <f t="shared" si="2"/>
        <v>42460</v>
      </c>
      <c r="AI12" s="15"/>
    </row>
    <row r="13" spans="1:35" s="27" customFormat="1" ht="193.5" customHeight="1" x14ac:dyDescent="0.2">
      <c r="A13" s="19">
        <v>9</v>
      </c>
      <c r="B13" s="79" t="s">
        <v>151</v>
      </c>
      <c r="C13" s="24" t="s">
        <v>79</v>
      </c>
      <c r="D13" s="11" t="s">
        <v>14</v>
      </c>
      <c r="E13" s="13" t="s">
        <v>43</v>
      </c>
      <c r="F13" s="16">
        <v>42000000</v>
      </c>
      <c r="G13" s="11" t="s">
        <v>92</v>
      </c>
      <c r="H13" s="18">
        <v>1019009917</v>
      </c>
      <c r="I13" s="59">
        <v>1</v>
      </c>
      <c r="J13" s="31" t="s">
        <v>60</v>
      </c>
      <c r="K13" s="75" t="s">
        <v>63</v>
      </c>
      <c r="L13" s="76" t="s">
        <v>136</v>
      </c>
      <c r="M13" s="24" t="s">
        <v>160</v>
      </c>
      <c r="N13" s="80">
        <v>3.5</v>
      </c>
      <c r="O13" s="24" t="s">
        <v>146</v>
      </c>
      <c r="P13" s="23" t="s">
        <v>121</v>
      </c>
      <c r="Q13" s="72" t="s">
        <v>127</v>
      </c>
      <c r="R13" s="53">
        <v>2446607</v>
      </c>
      <c r="S13" s="14">
        <v>42418</v>
      </c>
      <c r="T13" s="14">
        <v>42422</v>
      </c>
      <c r="U13" s="64">
        <v>210</v>
      </c>
      <c r="V13" s="14">
        <v>42634</v>
      </c>
      <c r="W13" s="28"/>
      <c r="X13" s="14"/>
      <c r="Y13" s="14">
        <f t="shared" si="0"/>
        <v>42634</v>
      </c>
      <c r="Z13" s="65"/>
      <c r="AA13" s="10">
        <f t="shared" si="1"/>
        <v>42000000</v>
      </c>
      <c r="AB13" s="15">
        <v>58</v>
      </c>
      <c r="AC13" s="67" t="s">
        <v>106</v>
      </c>
      <c r="AD13" s="11" t="s">
        <v>18</v>
      </c>
      <c r="AE13" s="20" t="s">
        <v>17</v>
      </c>
      <c r="AF13" s="11" t="s">
        <v>22</v>
      </c>
      <c r="AG13" s="25" t="s">
        <v>34</v>
      </c>
      <c r="AH13" s="45">
        <f t="shared" si="2"/>
        <v>42634</v>
      </c>
      <c r="AI13" s="15"/>
    </row>
    <row r="14" spans="1:35" s="27" customFormat="1" ht="126" customHeight="1" x14ac:dyDescent="0.2">
      <c r="A14" s="19">
        <v>10</v>
      </c>
      <c r="B14" s="79" t="s">
        <v>152</v>
      </c>
      <c r="C14" s="25" t="s">
        <v>80</v>
      </c>
      <c r="D14" s="11" t="s">
        <v>14</v>
      </c>
      <c r="E14" s="13" t="s">
        <v>43</v>
      </c>
      <c r="F14" s="16">
        <v>12600000</v>
      </c>
      <c r="G14" s="11" t="s">
        <v>93</v>
      </c>
      <c r="H14" s="18">
        <v>39548226</v>
      </c>
      <c r="I14" s="59">
        <v>2</v>
      </c>
      <c r="J14" s="31" t="s">
        <v>60</v>
      </c>
      <c r="K14" s="73" t="s">
        <v>137</v>
      </c>
      <c r="L14" s="77" t="s">
        <v>138</v>
      </c>
      <c r="M14" s="25" t="s">
        <v>161</v>
      </c>
      <c r="N14" s="12">
        <v>19</v>
      </c>
      <c r="O14" s="25" t="s">
        <v>145</v>
      </c>
      <c r="P14" s="23" t="s">
        <v>121</v>
      </c>
      <c r="Q14" s="72" t="s">
        <v>128</v>
      </c>
      <c r="R14" s="53">
        <v>2446607</v>
      </c>
      <c r="S14" s="14">
        <v>42418</v>
      </c>
      <c r="T14" s="14">
        <v>42422</v>
      </c>
      <c r="U14" s="26">
        <v>210</v>
      </c>
      <c r="V14" s="14">
        <v>42634</v>
      </c>
      <c r="W14" s="28"/>
      <c r="X14" s="14"/>
      <c r="Y14" s="14">
        <f t="shared" si="0"/>
        <v>42634</v>
      </c>
      <c r="Z14" s="65"/>
      <c r="AA14" s="10">
        <f t="shared" si="1"/>
        <v>12600000</v>
      </c>
      <c r="AB14" s="15">
        <v>61</v>
      </c>
      <c r="AC14" s="32" t="s">
        <v>106</v>
      </c>
      <c r="AD14" s="11" t="s">
        <v>18</v>
      </c>
      <c r="AE14" s="20" t="s">
        <v>17</v>
      </c>
      <c r="AF14" s="11" t="s">
        <v>22</v>
      </c>
      <c r="AG14" s="25" t="s">
        <v>34</v>
      </c>
      <c r="AH14" s="45">
        <f t="shared" si="2"/>
        <v>42634</v>
      </c>
      <c r="AI14" s="15"/>
    </row>
    <row r="15" spans="1:35" s="27" customFormat="1" ht="93.75" customHeight="1" x14ac:dyDescent="0.2">
      <c r="A15" s="19">
        <v>11</v>
      </c>
      <c r="B15" s="79" t="s">
        <v>168</v>
      </c>
      <c r="C15" s="25" t="s">
        <v>81</v>
      </c>
      <c r="D15" s="11" t="s">
        <v>14</v>
      </c>
      <c r="E15" s="13" t="s">
        <v>86</v>
      </c>
      <c r="F15" s="16">
        <v>1010000</v>
      </c>
      <c r="G15" s="11" t="s">
        <v>94</v>
      </c>
      <c r="H15" s="18">
        <v>860509265</v>
      </c>
      <c r="I15" s="59">
        <v>1</v>
      </c>
      <c r="J15" s="12"/>
      <c r="K15" s="13" t="s">
        <v>118</v>
      </c>
      <c r="L15" s="12"/>
      <c r="M15" s="12"/>
      <c r="N15" s="12"/>
      <c r="O15" s="12"/>
      <c r="P15" s="17" t="s">
        <v>123</v>
      </c>
      <c r="Q15" s="72" t="s">
        <v>128</v>
      </c>
      <c r="R15" s="12"/>
      <c r="S15" s="14">
        <v>42422</v>
      </c>
      <c r="T15" s="14">
        <v>42425</v>
      </c>
      <c r="U15" s="26">
        <v>365</v>
      </c>
      <c r="V15" s="14">
        <v>42790</v>
      </c>
      <c r="W15" s="28"/>
      <c r="X15" s="14"/>
      <c r="Y15" s="14">
        <f t="shared" si="0"/>
        <v>42790</v>
      </c>
      <c r="Z15" s="65"/>
      <c r="AA15" s="10">
        <f t="shared" si="1"/>
        <v>1010000</v>
      </c>
      <c r="AB15" s="15">
        <v>66</v>
      </c>
      <c r="AC15" s="67" t="s">
        <v>104</v>
      </c>
      <c r="AD15" s="11" t="s">
        <v>107</v>
      </c>
      <c r="AE15" s="17" t="s">
        <v>112</v>
      </c>
      <c r="AF15" s="11" t="s">
        <v>22</v>
      </c>
      <c r="AG15" s="25" t="s">
        <v>33</v>
      </c>
      <c r="AH15" s="45">
        <f t="shared" si="2"/>
        <v>42790</v>
      </c>
      <c r="AI15" s="15"/>
    </row>
    <row r="16" spans="1:35" s="27" customFormat="1" ht="42" customHeight="1" x14ac:dyDescent="0.2">
      <c r="A16" s="19">
        <v>12</v>
      </c>
      <c r="B16" s="79" t="s">
        <v>169</v>
      </c>
      <c r="C16" s="25" t="s">
        <v>82</v>
      </c>
      <c r="D16" s="11" t="s">
        <v>75</v>
      </c>
      <c r="E16" s="13" t="s">
        <v>43</v>
      </c>
      <c r="F16" s="16">
        <v>10312330</v>
      </c>
      <c r="G16" s="11" t="s">
        <v>95</v>
      </c>
      <c r="H16" s="18">
        <v>830509981</v>
      </c>
      <c r="I16" s="59">
        <v>8</v>
      </c>
      <c r="J16" s="12"/>
      <c r="K16" s="13" t="s">
        <v>119</v>
      </c>
      <c r="L16" s="12"/>
      <c r="M16" s="12"/>
      <c r="N16" s="12"/>
      <c r="O16" s="12"/>
      <c r="P16" s="23" t="s">
        <v>121</v>
      </c>
      <c r="Q16" s="72" t="s">
        <v>131</v>
      </c>
      <c r="R16" s="12"/>
      <c r="S16" s="14">
        <v>42422</v>
      </c>
      <c r="T16" s="14">
        <v>42425</v>
      </c>
      <c r="U16" s="26">
        <v>300</v>
      </c>
      <c r="V16" s="14">
        <v>42728</v>
      </c>
      <c r="W16" s="28"/>
      <c r="X16" s="14"/>
      <c r="Y16" s="14">
        <f t="shared" si="0"/>
        <v>42728</v>
      </c>
      <c r="Z16" s="65"/>
      <c r="AA16" s="10">
        <f t="shared" si="1"/>
        <v>10312330</v>
      </c>
      <c r="AB16" s="15">
        <v>65</v>
      </c>
      <c r="AC16" s="66" t="s">
        <v>105</v>
      </c>
      <c r="AD16" s="11" t="s">
        <v>107</v>
      </c>
      <c r="AE16" s="17" t="s">
        <v>112</v>
      </c>
      <c r="AF16" s="11" t="s">
        <v>22</v>
      </c>
      <c r="AG16" s="25" t="s">
        <v>33</v>
      </c>
      <c r="AH16" s="45">
        <f t="shared" si="2"/>
        <v>42728</v>
      </c>
      <c r="AI16" s="15"/>
    </row>
    <row r="17" spans="1:35" s="27" customFormat="1" ht="80.25" customHeight="1" x14ac:dyDescent="0.2">
      <c r="A17" s="19">
        <v>13</v>
      </c>
      <c r="B17" s="79" t="s">
        <v>153</v>
      </c>
      <c r="C17" s="25" t="s">
        <v>83</v>
      </c>
      <c r="D17" s="11" t="s">
        <v>14</v>
      </c>
      <c r="E17" s="13" t="s">
        <v>43</v>
      </c>
      <c r="F17" s="16">
        <v>32000000</v>
      </c>
      <c r="G17" s="13" t="s">
        <v>96</v>
      </c>
      <c r="H17" s="18">
        <v>1020781639</v>
      </c>
      <c r="I17" s="12">
        <v>1</v>
      </c>
      <c r="J17" s="31" t="s">
        <v>139</v>
      </c>
      <c r="K17" s="74" t="s">
        <v>140</v>
      </c>
      <c r="L17" s="76" t="s">
        <v>140</v>
      </c>
      <c r="M17" s="25" t="s">
        <v>162</v>
      </c>
      <c r="N17" s="12">
        <v>30.9</v>
      </c>
      <c r="O17" s="25" t="s">
        <v>163</v>
      </c>
      <c r="P17" s="20" t="s">
        <v>122</v>
      </c>
      <c r="Q17" s="72" t="s">
        <v>129</v>
      </c>
      <c r="R17" s="53">
        <v>2446607</v>
      </c>
      <c r="S17" s="14">
        <v>42424</v>
      </c>
      <c r="T17" s="14">
        <v>42430</v>
      </c>
      <c r="U17" s="26">
        <v>120</v>
      </c>
      <c r="V17" s="14">
        <v>42552</v>
      </c>
      <c r="W17" s="28"/>
      <c r="X17" s="14"/>
      <c r="Y17" s="14">
        <f t="shared" si="0"/>
        <v>42552</v>
      </c>
      <c r="Z17" s="65"/>
      <c r="AA17" s="10">
        <f t="shared" si="1"/>
        <v>32000000</v>
      </c>
      <c r="AB17" s="15">
        <v>70</v>
      </c>
      <c r="AC17" s="66" t="s">
        <v>105</v>
      </c>
      <c r="AD17" s="11" t="s">
        <v>110</v>
      </c>
      <c r="AE17" s="20" t="s">
        <v>115</v>
      </c>
      <c r="AF17" s="11" t="s">
        <v>22</v>
      </c>
      <c r="AG17" s="25" t="s">
        <v>34</v>
      </c>
      <c r="AH17" s="45">
        <f t="shared" si="2"/>
        <v>42552</v>
      </c>
      <c r="AI17" s="15"/>
    </row>
    <row r="18" spans="1:35" s="27" customFormat="1" ht="94.5" hidden="1" customHeight="1" x14ac:dyDescent="0.2">
      <c r="A18" s="19">
        <v>14</v>
      </c>
      <c r="B18" s="79" t="s">
        <v>170</v>
      </c>
      <c r="C18" s="25" t="s">
        <v>84</v>
      </c>
      <c r="D18" s="11" t="s">
        <v>14</v>
      </c>
      <c r="E18" s="13" t="s">
        <v>86</v>
      </c>
      <c r="F18" s="16">
        <v>2952000</v>
      </c>
      <c r="G18" s="13" t="s">
        <v>97</v>
      </c>
      <c r="H18" s="18">
        <v>860042209</v>
      </c>
      <c r="I18" s="12">
        <v>2</v>
      </c>
      <c r="J18" s="12"/>
      <c r="K18" s="12"/>
      <c r="L18" s="12"/>
      <c r="M18" s="12"/>
      <c r="N18" s="12"/>
      <c r="O18" s="12"/>
      <c r="P18" s="12"/>
      <c r="Q18" s="72"/>
      <c r="R18" s="12"/>
      <c r="S18" s="14">
        <v>42424</v>
      </c>
      <c r="T18" s="14">
        <v>42431</v>
      </c>
      <c r="U18" s="26">
        <v>365</v>
      </c>
      <c r="V18" s="14">
        <v>42795</v>
      </c>
      <c r="W18" s="28"/>
      <c r="X18" s="14"/>
      <c r="Y18" s="14">
        <f t="shared" si="0"/>
        <v>42795</v>
      </c>
      <c r="Z18" s="65"/>
      <c r="AA18" s="10">
        <f t="shared" si="1"/>
        <v>2952000</v>
      </c>
      <c r="AB18" s="15">
        <v>10</v>
      </c>
      <c r="AC18" s="67" t="s">
        <v>104</v>
      </c>
      <c r="AD18" s="11" t="s">
        <v>111</v>
      </c>
      <c r="AE18" s="17" t="s">
        <v>116</v>
      </c>
      <c r="AF18" s="11" t="s">
        <v>22</v>
      </c>
      <c r="AG18" s="25" t="s">
        <v>33</v>
      </c>
      <c r="AH18" s="45">
        <f t="shared" si="2"/>
        <v>42795</v>
      </c>
      <c r="AI18" s="15"/>
    </row>
    <row r="19" spans="1:35" s="27" customFormat="1" ht="124.5" customHeight="1" x14ac:dyDescent="0.2">
      <c r="A19" s="19">
        <v>15</v>
      </c>
      <c r="B19" s="79" t="s">
        <v>154</v>
      </c>
      <c r="C19" s="25" t="s">
        <v>85</v>
      </c>
      <c r="D19" s="11" t="s">
        <v>14</v>
      </c>
      <c r="E19" s="13" t="s">
        <v>43</v>
      </c>
      <c r="F19" s="16">
        <v>15200000</v>
      </c>
      <c r="G19" s="56" t="s">
        <v>98</v>
      </c>
      <c r="H19" s="60">
        <v>80771638</v>
      </c>
      <c r="I19" s="61">
        <v>7</v>
      </c>
      <c r="J19" s="31" t="s">
        <v>60</v>
      </c>
      <c r="K19" s="11" t="s">
        <v>63</v>
      </c>
      <c r="L19" s="78" t="s">
        <v>64</v>
      </c>
      <c r="M19" s="25" t="s">
        <v>164</v>
      </c>
      <c r="N19" s="12">
        <v>8</v>
      </c>
      <c r="O19" s="25" t="s">
        <v>147</v>
      </c>
      <c r="P19" s="17" t="s">
        <v>123</v>
      </c>
      <c r="Q19" s="72" t="s">
        <v>130</v>
      </c>
      <c r="R19" s="53">
        <v>2446607</v>
      </c>
      <c r="S19" s="14">
        <v>42424</v>
      </c>
      <c r="T19" s="14">
        <v>42429</v>
      </c>
      <c r="U19" s="26">
        <v>120</v>
      </c>
      <c r="V19" s="14">
        <v>42549</v>
      </c>
      <c r="W19" s="28"/>
      <c r="X19" s="14"/>
      <c r="Y19" s="14">
        <f t="shared" si="0"/>
        <v>42549</v>
      </c>
      <c r="Z19" s="65"/>
      <c r="AA19" s="10">
        <f t="shared" si="1"/>
        <v>15200000</v>
      </c>
      <c r="AB19" s="15">
        <v>72</v>
      </c>
      <c r="AC19" s="66" t="s">
        <v>105</v>
      </c>
      <c r="AD19" s="11" t="s">
        <v>107</v>
      </c>
      <c r="AE19" s="17" t="s">
        <v>112</v>
      </c>
      <c r="AF19" s="11" t="s">
        <v>22</v>
      </c>
      <c r="AG19" s="25" t="s">
        <v>34</v>
      </c>
      <c r="AH19" s="45">
        <f t="shared" si="2"/>
        <v>42549</v>
      </c>
      <c r="AI19" s="15"/>
    </row>
    <row r="20" spans="1:35" s="27" customFormat="1" ht="122.25" customHeight="1" x14ac:dyDescent="0.2">
      <c r="A20" s="19">
        <v>16</v>
      </c>
      <c r="B20" s="79" t="s">
        <v>155</v>
      </c>
      <c r="C20" s="25" t="s">
        <v>80</v>
      </c>
      <c r="D20" s="11" t="s">
        <v>14</v>
      </c>
      <c r="E20" s="13" t="s">
        <v>43</v>
      </c>
      <c r="F20" s="16">
        <v>12600000</v>
      </c>
      <c r="G20" s="56" t="s">
        <v>99</v>
      </c>
      <c r="H20" s="60">
        <v>1014264330</v>
      </c>
      <c r="I20" s="62">
        <v>0</v>
      </c>
      <c r="J20" s="31" t="s">
        <v>60</v>
      </c>
      <c r="K20" s="11" t="s">
        <v>63</v>
      </c>
      <c r="L20" s="78" t="s">
        <v>64</v>
      </c>
      <c r="M20" s="25" t="s">
        <v>165</v>
      </c>
      <c r="N20" s="80">
        <v>1.8</v>
      </c>
      <c r="O20" s="25" t="s">
        <v>145</v>
      </c>
      <c r="P20" s="23" t="s">
        <v>121</v>
      </c>
      <c r="Q20" s="72" t="s">
        <v>143</v>
      </c>
      <c r="R20" s="53">
        <v>2446607</v>
      </c>
      <c r="S20" s="14">
        <v>42426</v>
      </c>
      <c r="T20" s="14">
        <v>42432</v>
      </c>
      <c r="U20" s="26">
        <v>210</v>
      </c>
      <c r="V20" s="14">
        <v>42645</v>
      </c>
      <c r="W20" s="28"/>
      <c r="X20" s="14"/>
      <c r="Y20" s="14">
        <f t="shared" si="0"/>
        <v>42645</v>
      </c>
      <c r="Z20" s="65"/>
      <c r="AA20" s="10">
        <f t="shared" si="1"/>
        <v>12600000</v>
      </c>
      <c r="AB20" s="15">
        <v>73</v>
      </c>
      <c r="AC20" s="32" t="s">
        <v>106</v>
      </c>
      <c r="AD20" s="11" t="s">
        <v>18</v>
      </c>
      <c r="AE20" s="20" t="s">
        <v>17</v>
      </c>
      <c r="AF20" s="11" t="s">
        <v>22</v>
      </c>
      <c r="AG20" s="25" t="s">
        <v>34</v>
      </c>
      <c r="AH20" s="45">
        <f t="shared" si="2"/>
        <v>42645</v>
      </c>
      <c r="AI20" s="15"/>
    </row>
    <row r="21" spans="1:35" s="27" customFormat="1" ht="121.5" customHeight="1" x14ac:dyDescent="0.2">
      <c r="A21" s="19">
        <v>17</v>
      </c>
      <c r="B21" s="79" t="s">
        <v>156</v>
      </c>
      <c r="C21" s="25" t="s">
        <v>80</v>
      </c>
      <c r="D21" s="11" t="s">
        <v>14</v>
      </c>
      <c r="E21" s="13" t="s">
        <v>43</v>
      </c>
      <c r="F21" s="16">
        <v>12600000</v>
      </c>
      <c r="G21" s="11" t="s">
        <v>100</v>
      </c>
      <c r="H21" s="60" t="s">
        <v>101</v>
      </c>
      <c r="I21" s="59">
        <v>0</v>
      </c>
      <c r="J21" s="31" t="s">
        <v>60</v>
      </c>
      <c r="K21" s="11" t="s">
        <v>63</v>
      </c>
      <c r="L21" s="78" t="s">
        <v>64</v>
      </c>
      <c r="M21" s="25" t="s">
        <v>161</v>
      </c>
      <c r="N21" s="12">
        <v>2</v>
      </c>
      <c r="O21" s="25" t="s">
        <v>145</v>
      </c>
      <c r="P21" s="23" t="s">
        <v>121</v>
      </c>
      <c r="Q21" s="72" t="s">
        <v>132</v>
      </c>
      <c r="R21" s="53">
        <v>2446607</v>
      </c>
      <c r="S21" s="14">
        <v>42429</v>
      </c>
      <c r="T21" s="14">
        <v>42432</v>
      </c>
      <c r="U21" s="26">
        <v>210</v>
      </c>
      <c r="V21" s="14">
        <v>42645</v>
      </c>
      <c r="W21" s="28"/>
      <c r="X21" s="14"/>
      <c r="Y21" s="14">
        <f t="shared" si="0"/>
        <v>42645</v>
      </c>
      <c r="Z21" s="65"/>
      <c r="AA21" s="10">
        <f t="shared" si="1"/>
        <v>12600000</v>
      </c>
      <c r="AB21" s="15">
        <v>74</v>
      </c>
      <c r="AC21" s="32" t="s">
        <v>106</v>
      </c>
      <c r="AD21" s="11" t="s">
        <v>18</v>
      </c>
      <c r="AE21" s="20" t="s">
        <v>17</v>
      </c>
      <c r="AF21" s="11" t="s">
        <v>22</v>
      </c>
      <c r="AG21" s="25" t="s">
        <v>34</v>
      </c>
      <c r="AH21" s="45">
        <f t="shared" si="2"/>
        <v>42645</v>
      </c>
      <c r="AI21" s="15"/>
    </row>
    <row r="22" spans="1:35" s="27" customFormat="1" ht="25.5" customHeight="1" x14ac:dyDescent="0.2">
      <c r="A22" s="19"/>
      <c r="B22" s="19"/>
      <c r="C22" s="29"/>
      <c r="D22" s="11"/>
      <c r="E22" s="13"/>
      <c r="F22" s="16"/>
      <c r="G22" s="13"/>
      <c r="H22" s="18"/>
      <c r="I22" s="12"/>
      <c r="J22" s="12"/>
      <c r="K22" s="12"/>
      <c r="L22" s="12"/>
      <c r="M22" s="12"/>
      <c r="N22" s="12"/>
      <c r="O22" s="12"/>
      <c r="P22" s="12"/>
      <c r="Q22" s="12"/>
      <c r="R22" s="12"/>
      <c r="S22" s="14"/>
      <c r="T22" s="14"/>
      <c r="U22" s="26"/>
      <c r="V22" s="28"/>
      <c r="W22" s="28"/>
      <c r="X22" s="14"/>
      <c r="Y22" s="14"/>
      <c r="Z22" s="81" t="s">
        <v>172</v>
      </c>
      <c r="AA22" s="82">
        <f>SUBTOTAL(9,AA5:AA21)</f>
        <v>351163021</v>
      </c>
      <c r="AB22" s="15"/>
      <c r="AC22" s="32"/>
      <c r="AD22" s="17"/>
      <c r="AE22" s="23"/>
      <c r="AF22" s="11"/>
      <c r="AG22" s="25"/>
      <c r="AH22" s="45"/>
      <c r="AI22" s="15"/>
    </row>
  </sheetData>
  <protectedRanges>
    <protectedRange password="D51F" sqref="H17" name="Rango1_1_1_1_3"/>
  </protectedRanges>
  <autoFilter ref="A4:AI21">
    <filterColumn colId="1">
      <filters>
        <filter val="CB.-CD-07-2016"/>
        <filter val="CB-CB--11-2016"/>
        <filter val="CB-CD-003-2016"/>
        <filter val="CB-CD-016-2016"/>
        <filter val="cb-cd-02-2016"/>
        <filter val="CB-CD-04-2016"/>
        <filter val="CB-CD-06-2016"/>
        <filter val="CB-CD-08-2016"/>
        <filter val="CB-CD-09-2016"/>
        <filter val="CB-CD-10-2016"/>
        <filter val="CB-CD-13-2016"/>
        <filter val="CB-CD-17-2016"/>
        <filter val="CB-CD-19 DE 2016"/>
        <filter val="CB-CD-21-2016"/>
        <filter val="CB-PMINC-001-2016"/>
        <filter val="CB-PMINC-05-2016"/>
      </filters>
    </filterColumn>
  </autoFilter>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dataValidations count="3">
    <dataValidation type="textLength" allowBlank="1" showInputMessage="1" showErrorMessage="1" error="Escriba un texto " promptTitle="Cualquier contenido" sqref="C18">
      <formula1>0</formula1>
      <formula2>3500</formula2>
    </dataValidation>
    <dataValidation type="date" allowBlank="1" showInputMessage="1" showErrorMessage="1" sqref="T19 T13:T14 T11 T16:T17">
      <formula1>1</formula1>
      <formula2>402133</formula2>
    </dataValidation>
    <dataValidation type="textLength" allowBlank="1" showInputMessage="1" showErrorMessage="1" sqref="Q20">
      <formula1>0</formula1>
      <formula2>50</formula2>
    </dataValidation>
  </dataValidations>
  <hyperlinks>
    <hyperlink ref="Q5" r:id="rId1"/>
    <hyperlink ref="Q7" r:id="rId2"/>
    <hyperlink ref="Q12" r:id="rId3"/>
    <hyperlink ref="Q10" r:id="rId4"/>
    <hyperlink ref="Q15" r:id="rId5"/>
    <hyperlink ref="Q13" r:id="rId6"/>
    <hyperlink ref="Q14" r:id="rId7"/>
    <hyperlink ref="Q19" r:id="rId8"/>
    <hyperlink ref="Q21" r:id="rId9"/>
    <hyperlink ref="Q20" r:id="rId10"/>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11"/>
  <headerFooter alignWithMargins="0">
    <oddFooter>&amp;C&amp;P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ADIC PROR 2016</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MARIBEL CHACON MORENO</cp:lastModifiedBy>
  <cp:lastPrinted>2016-02-16T04:59:58Z</cp:lastPrinted>
  <dcterms:created xsi:type="dcterms:W3CDTF">2005-08-09T16:39:02Z</dcterms:created>
  <dcterms:modified xsi:type="dcterms:W3CDTF">2016-03-17T21:53:11Z</dcterms:modified>
</cp:coreProperties>
</file>